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6" windowWidth="10452" windowHeight="7548" activeTab="0"/>
  </bookViews>
  <sheets>
    <sheet name="Ölverbrauch" sheetId="1" r:id="rId1"/>
  </sheets>
  <definedNames>
    <definedName name="__123Graph_ADiagramm1A" hidden="1">'Ölverbrauch'!#REF!</definedName>
    <definedName name="__123Graph_BDiagramm1A" hidden="1">'Ölverbrauch'!#REF!</definedName>
    <definedName name="__123Graph_XDiagramm1A" hidden="1">'Ölverbrauch'!$C$27:$C$31</definedName>
    <definedName name="_xlnm.Print_Area" localSheetId="0">'Ölverbrauch'!$A$2:$H$45</definedName>
    <definedName name="_xlnm.Print_Area">'Ölverbrauch'!$A$2:$H$80</definedName>
  </definedNames>
  <calcPr fullCalcOnLoad="1"/>
</workbook>
</file>

<file path=xl/sharedStrings.xml><?xml version="1.0" encoding="utf-8"?>
<sst xmlns="http://schemas.openxmlformats.org/spreadsheetml/2006/main" count="40" uniqueCount="39">
  <si>
    <t>K12.4</t>
  </si>
  <si>
    <t>10°C-45°C</t>
  </si>
  <si>
    <t xml:space="preserve">Ölsorte </t>
  </si>
  <si>
    <t>LM 750</t>
  </si>
  <si>
    <t>Corena P150</t>
  </si>
  <si>
    <t>Shell Rimula</t>
  </si>
  <si>
    <t>Mobil Pegasus 1</t>
  </si>
  <si>
    <t>Mobil Rarus 829</t>
  </si>
  <si>
    <t>Dichte 15°C</t>
  </si>
  <si>
    <t>Auswahl</t>
  </si>
  <si>
    <t>97/3456/03</t>
  </si>
  <si>
    <t>KRYTOX 1525</t>
  </si>
  <si>
    <t>SHELL AP 100</t>
  </si>
  <si>
    <t>ml/h</t>
  </si>
  <si>
    <t>ANDEROL 1200N</t>
  </si>
  <si>
    <t>l/24h</t>
  </si>
  <si>
    <t>g/kWh</t>
  </si>
  <si>
    <t>bleu are fillable cells</t>
  </si>
  <si>
    <t>red must filled</t>
  </si>
  <si>
    <t xml:space="preserve">    Oil consumption calculation according to replenished oil charge</t>
  </si>
  <si>
    <t>Date:</t>
  </si>
  <si>
    <t>Type of the compressor:</t>
  </si>
  <si>
    <t>Blocknumber:</t>
  </si>
  <si>
    <t>compressed medium:</t>
  </si>
  <si>
    <t>ambient temperature in°C:</t>
  </si>
  <si>
    <t>type of oil:</t>
  </si>
  <si>
    <r>
      <t xml:space="preserve">power consumption compressor in </t>
    </r>
    <r>
      <rPr>
        <b/>
        <sz val="12"/>
        <color indexed="10"/>
        <rFont val="Arial MT"/>
        <family val="0"/>
      </rPr>
      <t>kW</t>
    </r>
  </si>
  <si>
    <t>hour counter start in h:</t>
  </si>
  <si>
    <t>hour counter end in h:</t>
  </si>
  <si>
    <t>total runtime in h:</t>
  </si>
  <si>
    <t>oil density by 15°C in g/ml:</t>
  </si>
  <si>
    <t>oil consumption in g/kWh</t>
  </si>
  <si>
    <t xml:space="preserve"> up to 0,3 g/kWh very good oil consumption</t>
  </si>
  <si>
    <t xml:space="preserve"> up to 0,8 g/kWh acceptable oil consumption</t>
  </si>
  <si>
    <t xml:space="preserve"> above 0,8 g/kWh unacceptable oil consumption</t>
  </si>
  <si>
    <t>calculation according to :</t>
  </si>
  <si>
    <t>or</t>
  </si>
  <si>
    <t>air</t>
  </si>
  <si>
    <r>
      <t xml:space="preserve">filled oil charge in </t>
    </r>
    <r>
      <rPr>
        <b/>
        <sz val="12"/>
        <color indexed="10"/>
        <rFont val="Arial MT"/>
        <family val="0"/>
      </rPr>
      <t>LITRE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</si>
</sst>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-mmm\-yy_)"/>
    <numFmt numFmtId="173" formatCode="0.00_)"/>
    <numFmt numFmtId="174" formatCode="0_)"/>
    <numFmt numFmtId="175" formatCode="0.000"/>
    <numFmt numFmtId="176" formatCode="0.0000"/>
  </numFmts>
  <fonts count="48">
    <font>
      <sz val="12"/>
      <name val="Arial MT"/>
      <family val="0"/>
    </font>
    <font>
      <sz val="10"/>
      <name val="Arial"/>
      <family val="0"/>
    </font>
    <font>
      <sz val="12"/>
      <color indexed="8"/>
      <name val="Arial MT"/>
      <family val="0"/>
    </font>
    <font>
      <b/>
      <sz val="16"/>
      <color indexed="8"/>
      <name val="Bookman Old Style"/>
      <family val="1"/>
    </font>
    <font>
      <sz val="12"/>
      <color indexed="12"/>
      <name val="Arial"/>
      <family val="2"/>
    </font>
    <font>
      <b/>
      <sz val="12"/>
      <color indexed="8"/>
      <name val="Arial MT"/>
      <family val="2"/>
    </font>
    <font>
      <sz val="12"/>
      <color indexed="12"/>
      <name val="Arial MT"/>
      <family val="0"/>
    </font>
    <font>
      <sz val="12"/>
      <color indexed="8"/>
      <name val="Arial"/>
      <family val="2"/>
    </font>
    <font>
      <sz val="12"/>
      <color indexed="10"/>
      <name val="Arial MT"/>
      <family val="0"/>
    </font>
    <font>
      <b/>
      <sz val="14"/>
      <name val="Arial MT"/>
      <family val="0"/>
    </font>
    <font>
      <b/>
      <sz val="14"/>
      <color indexed="8"/>
      <name val="Arial MT"/>
      <family val="0"/>
    </font>
    <font>
      <b/>
      <sz val="12"/>
      <color indexed="10"/>
      <name val="Arial MT"/>
      <family val="0"/>
    </font>
    <font>
      <sz val="12"/>
      <name val="Symbol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172" fontId="7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0" fillId="0" borderId="0" xfId="0" applyNumberFormat="1" applyFont="1" applyAlignment="1" applyProtection="1">
      <alignment horizontal="left" vertical="center"/>
      <protection locked="0"/>
    </xf>
    <xf numFmtId="1" fontId="9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2" fontId="8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50"/>
      </font>
    </dxf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transitionEvaluation="1"/>
  <dimension ref="A1:S45"/>
  <sheetViews>
    <sheetView showGridLines="0" tabSelected="1" defaultGridColor="0" zoomScale="85" zoomScaleNormal="85" zoomScalePageLayoutView="0" colorId="22" workbookViewId="0" topLeftCell="A7">
      <selection activeCell="D15" sqref="D15"/>
    </sheetView>
  </sheetViews>
  <sheetFormatPr defaultColWidth="9.77734375" defaultRowHeight="15"/>
  <cols>
    <col min="1" max="1" width="5.77734375" style="0" customWidth="1"/>
    <col min="2" max="2" width="5.21484375" style="0" bestFit="1" customWidth="1"/>
    <col min="3" max="3" width="25.3359375" style="0" customWidth="1"/>
    <col min="4" max="4" width="10.10546875" style="0" bestFit="1" customWidth="1"/>
    <col min="5" max="5" width="11.77734375" style="0" customWidth="1"/>
    <col min="6" max="6" width="7.77734375" style="0" customWidth="1"/>
    <col min="7" max="7" width="6.5546875" style="0" customWidth="1"/>
    <col min="8" max="8" width="10.10546875" style="0" customWidth="1"/>
    <col min="9" max="9" width="9.77734375" style="0" customWidth="1"/>
    <col min="10" max="10" width="6.77734375" style="0" customWidth="1"/>
    <col min="11" max="13" width="9.77734375" style="0" customWidth="1"/>
    <col min="14" max="14" width="5.3359375" style="0" customWidth="1"/>
    <col min="15" max="15" width="9.77734375" style="0" customWidth="1"/>
    <col min="16" max="20" width="0" style="0" hidden="1" customWidth="1"/>
  </cols>
  <sheetData>
    <row r="1" spans="17:18" ht="15">
      <c r="Q1" t="s">
        <v>2</v>
      </c>
      <c r="R1" t="s">
        <v>8</v>
      </c>
    </row>
    <row r="2" spans="1:19" ht="15">
      <c r="A2" s="21" t="s">
        <v>17</v>
      </c>
      <c r="Q2" s="20" t="s">
        <v>3</v>
      </c>
      <c r="R2">
        <v>1</v>
      </c>
      <c r="S2">
        <v>0.96</v>
      </c>
    </row>
    <row r="3" spans="1:19" ht="15.75" thickBot="1">
      <c r="A3" s="22" t="s">
        <v>18</v>
      </c>
      <c r="B3" s="1"/>
      <c r="C3" s="1"/>
      <c r="D3" s="1"/>
      <c r="E3" s="1"/>
      <c r="F3" s="1"/>
      <c r="G3" s="1"/>
      <c r="Q3" s="20" t="s">
        <v>4</v>
      </c>
      <c r="R3">
        <v>2</v>
      </c>
      <c r="S3">
        <v>0.902</v>
      </c>
    </row>
    <row r="4" spans="1:19" ht="15.75" thickTop="1">
      <c r="A4" s="2"/>
      <c r="B4" s="3"/>
      <c r="C4" s="3"/>
      <c r="D4" s="3"/>
      <c r="E4" s="3"/>
      <c r="F4" s="3"/>
      <c r="G4" s="38"/>
      <c r="H4" s="4"/>
      <c r="Q4" s="20" t="s">
        <v>5</v>
      </c>
      <c r="R4">
        <v>3</v>
      </c>
      <c r="S4">
        <v>0.86</v>
      </c>
    </row>
    <row r="5" spans="1:19" ht="21">
      <c r="A5" s="5" t="s">
        <v>19</v>
      </c>
      <c r="B5" s="1"/>
      <c r="C5" s="1"/>
      <c r="D5" s="1"/>
      <c r="E5" s="1"/>
      <c r="F5" s="1"/>
      <c r="G5" s="37"/>
      <c r="H5" s="6"/>
      <c r="Q5" s="20" t="s">
        <v>6</v>
      </c>
      <c r="R5">
        <v>4</v>
      </c>
      <c r="S5">
        <v>0.847</v>
      </c>
    </row>
    <row r="6" spans="1:19" ht="15.75" thickBot="1">
      <c r="A6" s="7"/>
      <c r="B6" s="8"/>
      <c r="C6" s="8"/>
      <c r="D6" s="8"/>
      <c r="E6" s="8"/>
      <c r="F6" s="8"/>
      <c r="G6" s="39"/>
      <c r="H6" s="9"/>
      <c r="Q6" s="20" t="s">
        <v>7</v>
      </c>
      <c r="R6">
        <v>5</v>
      </c>
      <c r="S6">
        <v>0.976</v>
      </c>
    </row>
    <row r="7" spans="1:19" ht="15.75" thickTop="1">
      <c r="A7" s="1"/>
      <c r="B7" s="1"/>
      <c r="C7" s="1"/>
      <c r="D7" s="1"/>
      <c r="E7" s="1"/>
      <c r="F7" s="1"/>
      <c r="G7" s="1"/>
      <c r="P7" s="13"/>
      <c r="Q7" s="20" t="s">
        <v>11</v>
      </c>
      <c r="R7" s="13">
        <v>6</v>
      </c>
      <c r="S7" s="13">
        <v>1.9</v>
      </c>
    </row>
    <row r="8" spans="1:19" s="13" customFormat="1" ht="19.5" customHeight="1">
      <c r="A8" s="11" t="s">
        <v>20</v>
      </c>
      <c r="B8" s="11"/>
      <c r="C8" s="11"/>
      <c r="D8" s="25">
        <f ca="1">NOW()</f>
        <v>40785.66859444445</v>
      </c>
      <c r="E8" s="11"/>
      <c r="F8" s="12"/>
      <c r="G8" s="11"/>
      <c r="Q8" s="20" t="s">
        <v>12</v>
      </c>
      <c r="R8" s="13">
        <v>7</v>
      </c>
      <c r="S8" s="13">
        <v>0.988</v>
      </c>
    </row>
    <row r="9" spans="1:19" s="13" customFormat="1" ht="19.5" customHeight="1">
      <c r="A9" s="11"/>
      <c r="B9" s="11"/>
      <c r="C9" s="11"/>
      <c r="D9" s="25"/>
      <c r="E9" s="11"/>
      <c r="F9" s="12"/>
      <c r="G9" s="11"/>
      <c r="Q9" s="20" t="s">
        <v>14</v>
      </c>
      <c r="R9" s="13">
        <v>8</v>
      </c>
      <c r="S9" s="13">
        <v>0.941</v>
      </c>
    </row>
    <row r="10" spans="1:17" s="13" customFormat="1" ht="19.5" customHeight="1">
      <c r="A10" s="11" t="s">
        <v>21</v>
      </c>
      <c r="B10" s="11"/>
      <c r="C10" s="11"/>
      <c r="D10" s="14" t="s">
        <v>0</v>
      </c>
      <c r="E10" s="11"/>
      <c r="F10" s="11"/>
      <c r="G10" s="15"/>
      <c r="P10" s="13" t="s">
        <v>9</v>
      </c>
      <c r="Q10" s="13">
        <v>4</v>
      </c>
    </row>
    <row r="11" spans="1:17" s="13" customFormat="1" ht="19.5" customHeight="1">
      <c r="A11" s="11" t="s">
        <v>22</v>
      </c>
      <c r="B11" s="11"/>
      <c r="C11" s="11"/>
      <c r="D11" s="19" t="s">
        <v>10</v>
      </c>
      <c r="E11" s="11"/>
      <c r="Q11" s="13">
        <v>1</v>
      </c>
    </row>
    <row r="12" spans="1:5" s="13" customFormat="1" ht="19.5" customHeight="1">
      <c r="A12" s="11" t="s">
        <v>23</v>
      </c>
      <c r="B12" s="11"/>
      <c r="C12" s="11"/>
      <c r="D12" s="14" t="s">
        <v>37</v>
      </c>
      <c r="E12" s="11"/>
    </row>
    <row r="13" spans="1:5" s="13" customFormat="1" ht="19.5" customHeight="1">
      <c r="A13" s="11" t="s">
        <v>24</v>
      </c>
      <c r="B13" s="11"/>
      <c r="C13" s="11"/>
      <c r="D13" s="19" t="s">
        <v>1</v>
      </c>
      <c r="E13" s="11"/>
    </row>
    <row r="14" spans="1:7" s="13" customFormat="1" ht="77.25" customHeight="1">
      <c r="A14" s="16" t="s">
        <v>25</v>
      </c>
      <c r="B14" s="11"/>
      <c r="C14" s="11"/>
      <c r="D14" s="14"/>
      <c r="E14" s="11"/>
      <c r="F14" s="11"/>
      <c r="G14" s="11"/>
    </row>
    <row r="15" spans="1:4" s="13" customFormat="1" ht="19.5" customHeight="1">
      <c r="A15" s="16" t="s">
        <v>38</v>
      </c>
      <c r="B15" s="23"/>
      <c r="C15" s="16"/>
      <c r="D15" s="40">
        <v>1.7</v>
      </c>
    </row>
    <row r="16" spans="1:7" s="13" customFormat="1" ht="19.5" customHeight="1">
      <c r="A16" s="16" t="s">
        <v>26</v>
      </c>
      <c r="B16" s="23"/>
      <c r="C16" s="16"/>
      <c r="D16" s="26">
        <v>15</v>
      </c>
      <c r="E16" s="11"/>
      <c r="F16" s="11"/>
      <c r="G16" s="11"/>
    </row>
    <row r="17" spans="1:7" s="13" customFormat="1" ht="19.5" customHeight="1">
      <c r="A17" s="16" t="s">
        <v>27</v>
      </c>
      <c r="B17" s="23"/>
      <c r="C17" s="16"/>
      <c r="D17" s="26">
        <v>0</v>
      </c>
      <c r="E17" s="11"/>
      <c r="F17" s="11"/>
      <c r="G17" s="11"/>
    </row>
    <row r="18" spans="1:7" s="13" customFormat="1" ht="19.5" customHeight="1">
      <c r="A18" s="16" t="s">
        <v>28</v>
      </c>
      <c r="B18" s="23"/>
      <c r="C18" s="16"/>
      <c r="D18" s="26">
        <v>120</v>
      </c>
      <c r="E18" s="11"/>
      <c r="F18" s="11"/>
      <c r="G18" s="11"/>
    </row>
    <row r="19" spans="1:7" s="13" customFormat="1" ht="19.5" customHeight="1">
      <c r="A19" s="11" t="s">
        <v>29</v>
      </c>
      <c r="B19" s="11"/>
      <c r="C19" s="11"/>
      <c r="D19" s="27">
        <f>D18-D17</f>
        <v>120</v>
      </c>
      <c r="E19" s="11"/>
      <c r="F19" s="11"/>
      <c r="G19" s="11"/>
    </row>
    <row r="20" spans="1:7" s="13" customFormat="1" ht="19.5" customHeight="1">
      <c r="A20" s="11" t="s">
        <v>30</v>
      </c>
      <c r="B20" s="11"/>
      <c r="C20" s="11"/>
      <c r="D20" s="27">
        <f>VLOOKUP(Q10,R2:S9,2)</f>
        <v>0.847</v>
      </c>
      <c r="E20" s="11"/>
      <c r="F20" s="11"/>
      <c r="G20" s="11"/>
    </row>
    <row r="21" spans="1:11" ht="20.25" customHeight="1">
      <c r="A21" s="24" t="s">
        <v>31</v>
      </c>
      <c r="B21" s="24"/>
      <c r="C21" s="24"/>
      <c r="D21" s="28">
        <f>D15*1000*D20/(D16*D19)</f>
        <v>0.7999444444444443</v>
      </c>
      <c r="E21" s="28" t="s">
        <v>16</v>
      </c>
      <c r="F21" s="24" t="s">
        <v>36</v>
      </c>
      <c r="G21" s="29">
        <f>((D15*1000)/D19)</f>
        <v>14.166666666666666</v>
      </c>
      <c r="H21" s="24" t="s">
        <v>13</v>
      </c>
      <c r="I21" s="24" t="s">
        <v>36</v>
      </c>
      <c r="J21" s="33">
        <f>(G21*24)/1000</f>
        <v>0.34</v>
      </c>
      <c r="K21" s="24" t="s">
        <v>15</v>
      </c>
    </row>
    <row r="23" spans="1:2" ht="15">
      <c r="A23" s="34"/>
      <c r="B23" t="s">
        <v>32</v>
      </c>
    </row>
    <row r="24" spans="1:2" ht="15">
      <c r="A24" s="35"/>
      <c r="B24" t="s">
        <v>33</v>
      </c>
    </row>
    <row r="25" spans="1:2" ht="15">
      <c r="A25" s="36"/>
      <c r="B25" t="s">
        <v>34</v>
      </c>
    </row>
    <row r="28" spans="1:7" ht="15">
      <c r="A28" s="11" t="s">
        <v>35</v>
      </c>
      <c r="B28" s="11"/>
      <c r="C28" s="11"/>
      <c r="D28" s="14"/>
      <c r="E28" s="11"/>
      <c r="F28" s="17"/>
      <c r="G28" s="18"/>
    </row>
    <row r="33" spans="1:3" ht="15">
      <c r="A33" s="31"/>
      <c r="B33" s="32"/>
      <c r="C33" s="32"/>
    </row>
    <row r="42" spans="1:7" ht="15">
      <c r="A42" s="1"/>
      <c r="B42" s="1"/>
      <c r="C42" s="1"/>
      <c r="F42" s="1"/>
      <c r="G42" s="1"/>
    </row>
    <row r="44" ht="15">
      <c r="C44" s="30"/>
    </row>
    <row r="45" ht="15">
      <c r="D45" s="10"/>
    </row>
  </sheetData>
  <sheetProtection/>
  <conditionalFormatting sqref="D21">
    <cfRule type="cellIs" priority="1" dxfId="3" operator="lessThan" stopIfTrue="1">
      <formula>0.3</formula>
    </cfRule>
    <cfRule type="cellIs" priority="2" dxfId="4" operator="between" stopIfTrue="1">
      <formula>0.3</formula>
      <formula>0.8</formula>
    </cfRule>
    <cfRule type="cellIs" priority="3" dxfId="5" operator="greaterThan" stopIfTrue="1">
      <formula>0.8</formula>
    </cfRule>
  </conditionalFormatting>
  <printOptions/>
  <pageMargins left="0.787" right="0.393" top="0" bottom="0" header="0.4921259845" footer="0.4921259845"/>
  <pageSetup horizontalDpi="300" verticalDpi="300" orientation="portrait" paperSize="9" scale="87" r:id="rId3"/>
  <headerFooter alignWithMargins="0">
    <oddHeader>&amp;L&amp;F&amp;C&amp;D</oddHeader>
    <oddFooter>&amp;CSeite &amp;P von &amp;N</oddFooter>
  </headerFooter>
  <rowBreaks count="1" manualBreakCount="1">
    <brk id="51" max="255" man="1"/>
  </rowBreaks>
  <legacyDrawing r:id="rId2"/>
  <oleObjects>
    <oleObject progId="Equation.3" shapeId="51398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 Kompressoren GmbH</dc:creator>
  <cp:keywords/>
  <dc:description/>
  <cp:lastModifiedBy>stein2</cp:lastModifiedBy>
  <cp:lastPrinted>2001-11-16T10:49:20Z</cp:lastPrinted>
  <dcterms:created xsi:type="dcterms:W3CDTF">1997-10-14T12:33:17Z</dcterms:created>
  <dcterms:modified xsi:type="dcterms:W3CDTF">2011-08-30T14:07:39Z</dcterms:modified>
  <cp:category/>
  <cp:version/>
  <cp:contentType/>
  <cp:contentStatus/>
</cp:coreProperties>
</file>